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ang_Kiem_HD_5Trieu" state="visible" r:id="rId4"/>
    <sheet sheetId="2" name="Huong_Dan_Phap_Ly_ND181" state="visible" r:id="rId5"/>
  </sheets>
  <calcPr calcId="171027"/>
</workbook>
</file>

<file path=xl/sharedStrings.xml><?xml version="1.0" encoding="utf-8"?>
<sst xmlns="http://schemas.openxmlformats.org/spreadsheetml/2006/main" count="176" uniqueCount="104">
  <si>
    <t>CÔNG TY TNHH VERATAX</t>
  </si>
  <si>
    <t>CỘNG HÒA XÃ HỘI CHỦ NGHĨA VIỆT NAM</t>
  </si>
  <si>
    <t>MST: 0319110896 • Hotline: 0865 394 946 • veratax.com.vn</t>
  </si>
  <si>
    <t>Độc lập - Tự do - Hạnh phúc</t>
  </si>
  <si>
    <t>BẢNG KIỂM ĐỐI CHIẾU CHỨNG TỪ THANH TOÁN KHÔNG DÙNG TIỀN MẶT (NGƯỠNG TỪ 5.000.000 ĐỒNG)</t>
  </si>
  <si>
    <t>(Căn cứ pháp lý: Luật Thuế GTGT số 48/2024/QH15 &amp; Nghị định số 181/2025/NĐ-CP (Hiệu lực từ 01/07/2025 – Áp dụng kỳ tính thuế 2026))</t>
  </si>
  <si>
    <t>KPI</t>
  </si>
  <si>
    <t>TỔNG HỢP NHANH:</t>
  </si>
  <si>
    <t>Tổng trước thuế:</t>
  </si>
  <si>
    <t>Tổng thuế GTGT đầu vào:</t>
  </si>
  <si>
    <t>Tổng thanh toán gồm VAT:</t>
  </si>
  <si>
    <t>Ngưỡng bắt buộc CK:</t>
  </si>
  <si>
    <t>Số HĐ vi phạm:</t>
  </si>
  <si>
    <t>Số HĐ hợp lệ:</t>
  </si>
  <si>
    <t>STT</t>
  </si>
  <si>
    <t>Ký hiệu HĐ</t>
  </si>
  <si>
    <t>Số hóa đơn</t>
  </si>
  <si>
    <t>Ngày lập HĐ</t>
  </si>
  <si>
    <t>Tên Nhà cung cấp (Người bán)</t>
  </si>
  <si>
    <t>Mã số thuế NCC</t>
  </si>
  <si>
    <t>Giá trị trước thuế (VNĐ)</t>
  </si>
  <si>
    <t>Tiền thuế GTGT (VNĐ)</t>
  </si>
  <si>
    <t>Tổng thanh toán gồm VAT (VNĐ)</t>
  </si>
  <si>
    <t>Cộng dồn cùng NCC trong ngày (VNĐ)</t>
  </si>
  <si>
    <t>Hình thức thanh toán</t>
  </si>
  <si>
    <t>Số Ủy nhiệm chi / Chứng từ</t>
  </si>
  <si>
    <t>Kết quả kiểm tra tự động (NĐ 181/2025)</t>
  </si>
  <si>
    <t>Ghi chú hồ sơ bắt buộc kèm theo</t>
  </si>
  <si>
    <t>1C26TAA</t>
  </si>
  <si>
    <t>0000125</t>
  </si>
  <si>
    <t>15/01/2026</t>
  </si>
  <si>
    <t>Công ty TNHH Thiết bị Văn phòng Sao Việt</t>
  </si>
  <si>
    <t>0312345678</t>
  </si>
  <si>
    <t>Chuyển khoản</t>
  </si>
  <si>
    <t>UNC-260115-01</t>
  </si>
  <si>
    <t>Lưu kèm Ủy nhiệm chi ngân hàng &amp; file XML hóa đơn</t>
  </si>
  <si>
    <t>1C26TBB</t>
  </si>
  <si>
    <t>0000482</t>
  </si>
  <si>
    <t>18/01/2026</t>
  </si>
  <si>
    <t>Công ty CP Vật tư Xây dựng Minh Tâm</t>
  </si>
  <si>
    <t>0319876543</t>
  </si>
  <si>
    <t>Tiền mặt</t>
  </si>
  <si>
    <t>PT-012</t>
  </si>
  <si>
    <t>Tổng thanh toán &gt;= 5 triệu trả tiền mặt -&gt; Bị loại khấu trừ GTGT &amp; chi phí TNDN</t>
  </si>
  <si>
    <t>1C26TCC</t>
  </si>
  <si>
    <t>0000810</t>
  </si>
  <si>
    <t>20/01/2026</t>
  </si>
  <si>
    <t>Công ty TNHH Thương mại Dịch vụ Á Châu</t>
  </si>
  <si>
    <t>0314567890</t>
  </si>
  <si>
    <t>PT-019</t>
  </si>
  <si>
    <t>Mua nhiều lần trong cùng 1 ngày của cùng 1 NCC tổng &gt;= 5 triệu -&gt; Bắt buộc chuyển khoản!</t>
  </si>
  <si>
    <t>1C26TDD</t>
  </si>
  <si>
    <t>0000912</t>
  </si>
  <si>
    <t>25/01/2026</t>
  </si>
  <si>
    <t>Công ty TNHH Phần mềm Quản trị Số</t>
  </si>
  <si>
    <t>0316543210</t>
  </si>
  <si>
    <t>PT-024</t>
  </si>
  <si>
    <t>Tổng thanh toán &lt; 5 triệu đồng và không cộng dồn trong ngày -&gt; Hợp lệ</t>
  </si>
  <si>
    <t>1C26TEE</t>
  </si>
  <si>
    <t>0001045</t>
  </si>
  <si>
    <t>28/01/2026</t>
  </si>
  <si>
    <t>Công ty CP Logistics Quốc tế Đông Dương</t>
  </si>
  <si>
    <t>0311223344</t>
  </si>
  <si>
    <t>Bù trừ công nợ</t>
  </si>
  <si>
    <t>BBĐC-01/2026</t>
  </si>
  <si>
    <t>Bắt buộc có quy định trong Hợp đồng &amp; Biên bản đối chiếu xác nhận bù trừ công nợ hai bên</t>
  </si>
  <si>
    <t/>
  </si>
  <si>
    <t>TỔNG CỘNG</t>
  </si>
  <si>
    <t>Cộng toàn bộ bảng kiểm (ô màu vàng để nhập thêm dòng mới)</t>
  </si>
  <si>
    <t>TP. Hồ Chí Minh, ngày ..... tháng ..... năm 20.....</t>
  </si>
  <si>
    <t>NGƯỜI LẬP BIỂU</t>
  </si>
  <si>
    <t>KẾ TOÁN TRƯỞNG KIỂM SOÁT</t>
  </si>
  <si>
    <t>GIÁM ĐỐC PHÊ DUYỆT</t>
  </si>
  <si>
    <t>(Ký và ghi rõ họ tên)</t>
  </si>
  <si>
    <t>(Ký, ghi rõ họ tên và đóng dấu)</t>
  </si>
  <si>
    <t>HƯỚNG DẪN 06 TRƯỜNG HỢP THANH TOÁN KHÔNG DÙNG TIỀN MẶT ĐẶC THÙ THEO NGHỊ ĐỊNH 181/2025/NĐ-CP</t>
  </si>
  <si>
    <t>(Căn cứ pháp lý: Luật Thuế GTGT 48/2024/QH15 &amp; Nghị định 181/2025/NĐ-CP (Hiệu lực từ 01/07/2025))</t>
  </si>
  <si>
    <t>Hạng mục / Trường hợp pháp lý</t>
  </si>
  <si>
    <t>Quy định chi tiết &amp; Điều kiện áp dụng năm 2026</t>
  </si>
  <si>
    <t>Hồ sơ chứng từ bắt buộc lưu trữ</t>
  </si>
  <si>
    <t>1</t>
  </si>
  <si>
    <t>1. Ngưỡng bắt buộc chuyển khoản mới từ 01/07/2025</t>
  </si>
  <si>
    <t>Mọi hóa đơn mua hàng hóa, dịch vụ từng lần có tổng giá thanh toán từ 5.000.000 đồng trở lên (đã bao gồm thuế GTGT) bắt buộc phải có chứng từ thanh toán không dùng tiền mặt (giảm từ ngưỡng 20 triệu đồng trước đây xuống 5 triệu đồng).</t>
  </si>
  <si>
    <t>Hóa đơn điện tử hợp lệ + Ủy nhiệm chi / Sao kê ngân hàng mang tên doanh nghiệp.</t>
  </si>
  <si>
    <t>2</t>
  </si>
  <si>
    <t>2. Mua nhiều lần trong cùng 01 ngày của cùng 01 Nhà cung cấp</t>
  </si>
  <si>
    <t>Trường hợp mua hàng của một người bán nhiều lần trong cùng một ngày có tổng giá trị cộng dồn từ 5.000.000 đồng trở lên thì chỉ được khấu trừ thuế GTGT đối với trường hợp có chứng từ thanh toán không dùng tiền mặt.</t>
  </si>
  <si>
    <t>Bảng kê hóa đơn trong ngày + Chứng từ chuyển khoản qua ngân hàng.</t>
  </si>
  <si>
    <t>3</t>
  </si>
  <si>
    <t>3. Mua hàng trả chậm, trả góp từ 5 triệu đồng trở lên</t>
  </si>
  <si>
    <t>Doanh nghiệp được tạm khấu trừ thuế GTGT đầu vào theo Hợp đồng và Hóa đơn. Tuy nhiên, nếu đến thời hạn thanh toán ghi trên hợp đồng mà chưa có chứng từ chuyển khoản thì phải kê khai điều chỉnh giảm thuế GTGT đã khấu trừ.</t>
  </si>
  <si>
    <t>Hợp đồng mua bán trả chậm + Hóa đơn + Chứng từ chuyển khoản trước hạn thanh toán.</t>
  </si>
  <si>
    <t>4</t>
  </si>
  <si>
    <t>4. Thanh toán bù trừ công nợ giữa Bên mua và Bên bán</t>
  </si>
  <si>
    <t>Được tính là thanh toán không dùng tiền mặt đối với phần giá trị bù trừ giữa hàng hóa, dịch vụ mua vào với hàng hóa, dịch vụ bán ra hoặc vay mượn tiền.</t>
  </si>
  <si>
    <t>Quy định phương thức bù trừ trong Hợp đồng + Biên bản đối chiếu và xác nhận công nợ có chữ ký, đóng dấu hai bên.</t>
  </si>
  <si>
    <t>5</t>
  </si>
  <si>
    <t>5. Thanh toán ủy quyền qua Bên thứ ba</t>
  </si>
  <si>
    <t>Thanh toán không dùng tiền mặt vào tài khoản của bên thứ ba mở tại tổ chức cung ứng dịch vụ thanh toán theo chỉ định của bên bán.</t>
  </si>
  <si>
    <t>Điều khoản ủy quyền thanh toán cho bên thứ ba phải được quy định cụ thể trong Hợp đồng bằng văn bản trước khi thanh toán.</t>
  </si>
  <si>
    <t>6</t>
  </si>
  <si>
    <t>6. Nhân viên được doanh nghiệp ủy quyền dùng thẻ/tài khoản cá nhân thanh toán</t>
  </si>
  <si>
    <t>Trường hợp người lao động được doanh nghiệp ủy quyền thanh toán không dùng tiền mặt cho hàng hóa dịch vụ phục vụ sản xuất kinh doanh, sau đó doanh nghiệp thanh toán lại cho người lao động bằng chuyển khoản.</t>
  </si>
  <si>
    <t>Quy chế tài chính / Quyết định ủy quyền của DN + Chứng từ CK của nhân viên cho NCC + Chứng từ DN chuyển khoản hoàn ứng cho nhân viên.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</si>
</sst>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000000"/>
      <sz val="11"/>
      <name val="Times New Roman"/>
    </font>
    <font>
      <i/>
      <color rgb="FF000000"/>
      <sz val="10"/>
      <name val="Times New Roman"/>
    </font>
    <font>
      <color rgb="FF000000"/>
      <sz val="11"/>
      <name val="Times New Roman"/>
    </font>
    <font>
      <b/>
      <color rgb="FF000000"/>
      <sz val="14"/>
      <name val="Times New Roman"/>
    </font>
    <font>
      <b/>
      <color rgb="FF000000"/>
      <sz val="10"/>
      <name val="Times New Roman"/>
    </font>
    <font>
      <b/>
      <color rgb="FF991B1B"/>
      <sz val="10"/>
      <name val="Times New Roman"/>
    </font>
    <font>
      <b/>
      <color rgb="FF006100"/>
      <sz val="10"/>
      <name val="Times New Roman"/>
    </font>
    <font>
      <color rgb="FF000000"/>
      <sz val="10"/>
      <name val="Times New Roman"/>
    </font>
    <font>
      <i/>
      <color rgb="FF000000"/>
      <sz val="11"/>
      <name val="Times New Roman"/>
    </font>
  </fonts>
  <fills count="9">
    <fill>
      <patternFill patternType="none"/>
    </fill>
    <fill>
      <patternFill patternType="gray125"/>
    </fill>
    <fill>
      <patternFill patternType="solid">
        <fgColor rgb="FFD4E6F1"/>
      </patternFill>
    </fill>
    <fill>
      <patternFill patternType="solid">
        <fgColor rgb="FFFEF9E7"/>
      </patternFill>
    </fill>
    <fill>
      <patternFill patternType="solid">
        <fgColor rgb="FFFADBD8"/>
      </patternFill>
    </fill>
    <fill>
      <patternFill patternType="solid">
        <fgColor rgb="FFD5F5E3"/>
      </patternFill>
    </fill>
    <fill>
      <patternFill patternType="solid">
        <fgColor rgb="FFAED6F1"/>
      </patternFill>
    </fill>
    <fill>
      <patternFill patternType="solid">
        <fgColor rgb="FFFFFFFF"/>
      </patternFill>
    </fill>
    <fill>
      <patternFill patternType="solid">
        <fgColor rgb="FFF2F3F4"/>
      </patternFill>
    </fill>
  </fills>
  <borders count="3">
    <border>
      <left/>
      <right/>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3" fontId="5" fillId="2" borderId="1"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3" fontId="6" fillId="4" borderId="2" xfId="0" applyNumberFormat="1" applyFont="1" applyFill="1" applyBorder="1" applyAlignment="1">
      <alignment horizontal="center" vertical="center" wrapText="1"/>
    </xf>
    <xf numFmtId="3" fontId="7" fillId="5" borderId="2" xfId="0"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0" fontId="8" fillId="7" borderId="2" xfId="0"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0" fontId="8" fillId="7" borderId="2" xfId="0" applyFont="1" applyFill="1" applyBorder="1" applyAlignment="1">
      <alignment horizontal="left" vertical="center" wrapText="1"/>
    </xf>
    <xf numFmtId="3" fontId="8" fillId="7" borderId="2" xfId="0" applyNumberFormat="1" applyFont="1" applyFill="1" applyBorder="1" applyAlignment="1">
      <alignment horizontal="right" vertical="center" wrapText="1"/>
    </xf>
    <xf numFmtId="3" fontId="5" fillId="7" borderId="2" xfId="0" applyNumberFormat="1" applyFont="1" applyFill="1" applyBorder="1" applyAlignment="1">
      <alignment horizontal="right" vertical="center" wrapText="1"/>
    </xf>
    <xf numFmtId="0" fontId="7" fillId="5"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left" vertical="center" wrapText="1"/>
    </xf>
    <xf numFmtId="3" fontId="8" fillId="3" borderId="2" xfId="0" applyNumberFormat="1" applyFont="1" applyFill="1" applyBorder="1" applyAlignment="1">
      <alignment horizontal="right" vertical="center" wrapText="1"/>
    </xf>
    <xf numFmtId="0" fontId="9" fillId="0" borderId="0" xfId="0" applyFont="1" applyAlignment="1">
      <alignment horizontal="center" vertical="center"/>
    </xf>
    <xf numFmtId="0" fontId="5" fillId="7" borderId="2" xfId="0" applyFont="1" applyFill="1" applyBorder="1" applyAlignment="1">
      <alignment horizontal="center" vertical="center" wrapText="1"/>
    </xf>
    <xf numFmtId="0" fontId="5" fillId="7" borderId="2" xfId="0" applyFont="1" applyFill="1" applyBorder="1" applyAlignment="1">
      <alignment vertical="center" wrapText="1"/>
    </xf>
    <xf numFmtId="0" fontId="8" fillId="7" borderId="2" xfId="0" applyFont="1" applyFill="1" applyBorder="1" applyAlignment="1">
      <alignment vertical="center" wrapText="1"/>
    </xf>
    <xf numFmtId="0" fontId="8" fillId="8"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workbookViewId="0">
      <pane ySplit="8" topLeftCell="A9" activePane="bottomLeft" state="frozen"/>
      <selection pane="bottomLeft"/>
    </sheetView>
  </sheetViews>
  <sheetFormatPr defaultRowHeight="15" outlineLevelRow="0" outlineLevelCol="0" x14ac:dyDescent="55"/>
  <cols>
    <col min="1" max="1" width="7" customWidth="1"/>
    <col min="2" max="3" width="14" customWidth="1"/>
    <col min="4" max="4" width="15" customWidth="1"/>
    <col min="5" max="5" width="36" customWidth="1"/>
    <col min="6" max="6" width="16" customWidth="1"/>
    <col min="7" max="7" width="19" customWidth="1"/>
    <col min="8" max="8" width="17" customWidth="1"/>
    <col min="9" max="9" width="20" customWidth="1"/>
    <col min="10" max="10" width="22" customWidth="1"/>
    <col min="11" max="12" width="19" customWidth="1"/>
    <col min="13" max="13" width="34" customWidth="1"/>
    <col min="14" max="14" width="42" customWidth="1"/>
  </cols>
  <sheetData>
    <row r="1" ht="20" customHeight="1" spans="1:14" x14ac:dyDescent="0.25">
      <c r="A1" s="1" t="s">
        <v>0</v>
      </c>
      <c r="B1" s="1"/>
      <c r="C1" s="1"/>
      <c r="D1" s="1"/>
      <c r="E1" s="1"/>
      <c r="F1" s="1"/>
      <c r="G1" s="1"/>
      <c r="H1" s="1" t="s">
        <v>1</v>
      </c>
      <c r="I1" s="1"/>
      <c r="J1" s="1"/>
      <c r="K1" s="1"/>
      <c r="L1" s="1"/>
      <c r="M1" s="1"/>
      <c r="N1" s="1"/>
    </row>
    <row r="2" ht="19" customHeight="1" spans="1:14" x14ac:dyDescent="0.25">
      <c r="A2" s="2" t="s">
        <v>2</v>
      </c>
      <c r="B2" s="2"/>
      <c r="C2" s="2"/>
      <c r="D2" s="2"/>
      <c r="E2" s="2"/>
      <c r="F2" s="2"/>
      <c r="G2" s="2"/>
      <c r="H2" s="3" t="s">
        <v>3</v>
      </c>
      <c r="I2" s="3"/>
      <c r="J2" s="3"/>
      <c r="K2" s="3"/>
      <c r="L2" s="3"/>
      <c r="M2" s="3"/>
      <c r="N2" s="3"/>
    </row>
    <row r="3" ht="32" customHeight="1" spans="1:14" x14ac:dyDescent="0.25">
      <c r="A3" s="4" t="s">
        <v>4</v>
      </c>
      <c r="B3" s="4"/>
      <c r="C3" s="4"/>
      <c r="D3" s="4"/>
      <c r="E3" s="4"/>
      <c r="F3" s="4"/>
      <c r="G3" s="4"/>
      <c r="H3" s="4"/>
      <c r="I3" s="4"/>
      <c r="J3" s="4"/>
      <c r="K3" s="4"/>
      <c r="L3" s="4"/>
      <c r="M3" s="4"/>
      <c r="N3" s="4"/>
    </row>
    <row r="4" ht="22" customHeight="1" spans="1:14" x14ac:dyDescent="0.25">
      <c r="A4" s="5" t="s">
        <v>5</v>
      </c>
      <c r="B4" s="5"/>
      <c r="C4" s="5"/>
      <c r="D4" s="5"/>
      <c r="E4" s="5"/>
      <c r="F4" s="5"/>
      <c r="G4" s="5"/>
      <c r="H4" s="5"/>
      <c r="I4" s="5"/>
      <c r="J4" s="5"/>
      <c r="K4" s="5"/>
      <c r="L4" s="5"/>
      <c r="M4" s="5"/>
      <c r="N4" s="5"/>
    </row>
    <row r="6" ht="40" customHeight="1" spans="1:14" x14ac:dyDescent="0.25">
      <c r="A6" s="6" t="s">
        <v>6</v>
      </c>
      <c r="B6" s="7" t="s">
        <v>7</v>
      </c>
      <c r="C6" s="7" t="s">
        <v>8</v>
      </c>
      <c r="D6" s="8">
        <f>SUM(G9:G20)</f>
        <v>26400000</v>
      </c>
      <c r="E6" s="7" t="s">
        <v>9</v>
      </c>
      <c r="F6" s="8">
        <f>SUM(H9:H20)</f>
        <v>2640000</v>
      </c>
      <c r="G6" s="7" t="s">
        <v>10</v>
      </c>
      <c r="H6" s="8">
        <f>SUM(I9:I20)</f>
        <v>29040000</v>
      </c>
      <c r="I6" s="7" t="s">
        <v>11</v>
      </c>
      <c r="J6" s="9">
        <v>5000000</v>
      </c>
      <c r="K6" s="7" t="s">
        <v>12</v>
      </c>
      <c r="L6" s="10">
        <f>COUNTIF(M9:M20,"*KHÔNG ĐƯỢC KHẤU TRỪ*")</f>
        <v>2</v>
      </c>
      <c r="M6" s="7" t="s">
        <v>13</v>
      </c>
      <c r="N6" s="11">
        <f>COUNTIF(M9:M20,"*ĐỦ ĐIỀU KIỆN*")</f>
        <v>3</v>
      </c>
    </row>
    <row r="8" ht="42" customHeight="1" spans="1:14" x14ac:dyDescent="0.25">
      <c r="A8" s="12" t="s">
        <v>14</v>
      </c>
      <c r="B8" s="12" t="s">
        <v>15</v>
      </c>
      <c r="C8" s="12" t="s">
        <v>16</v>
      </c>
      <c r="D8" s="12" t="s">
        <v>17</v>
      </c>
      <c r="E8" s="12" t="s">
        <v>18</v>
      </c>
      <c r="F8" s="12" t="s">
        <v>19</v>
      </c>
      <c r="G8" s="12" t="s">
        <v>20</v>
      </c>
      <c r="H8" s="12" t="s">
        <v>21</v>
      </c>
      <c r="I8" s="12" t="s">
        <v>22</v>
      </c>
      <c r="J8" s="12" t="s">
        <v>23</v>
      </c>
      <c r="K8" s="12" t="s">
        <v>24</v>
      </c>
      <c r="L8" s="12" t="s">
        <v>25</v>
      </c>
      <c r="M8" s="12" t="s">
        <v>26</v>
      </c>
      <c r="N8" s="12" t="s">
        <v>27</v>
      </c>
    </row>
    <row r="9" ht="40" customHeight="1" spans="1:14" x14ac:dyDescent="0.25">
      <c r="A9" s="13">
        <v>1</v>
      </c>
      <c r="B9" s="13" t="s">
        <v>28</v>
      </c>
      <c r="C9" s="14" t="s">
        <v>29</v>
      </c>
      <c r="D9" s="13" t="s">
        <v>30</v>
      </c>
      <c r="E9" s="15" t="s">
        <v>31</v>
      </c>
      <c r="F9" s="14" t="s">
        <v>32</v>
      </c>
      <c r="G9" s="16">
        <v>6000000</v>
      </c>
      <c r="H9" s="16">
        <v>600000</v>
      </c>
      <c r="I9" s="17">
        <f>G9+H9</f>
        <v>6600000</v>
      </c>
      <c r="J9" s="16">
        <v>6600000</v>
      </c>
      <c r="K9" s="13" t="s">
        <v>33</v>
      </c>
      <c r="L9" s="13" t="s">
        <v>34</v>
      </c>
      <c r="M9" s="18" t="str">
        <f>IF(G9="","",IF(AND(OR(I9&gt;=5000000,J9&gt;=5000000),K9="Tiền mặt"),"KHÔNG ĐƯỢC KHẤU TRỪ - VI PHẠM NĐ 181/2025","ĐỦ ĐIỀU KIỆN KHẤU TRỪ"))</f>
        <v>ĐỦ ĐIỀU KIỆN KHẤU TRỪ</v>
      </c>
      <c r="N9" s="15" t="s">
        <v>35</v>
      </c>
    </row>
    <row r="10" ht="40" customHeight="1" spans="1:14" x14ac:dyDescent="0.25">
      <c r="A10" s="13">
        <v>2</v>
      </c>
      <c r="B10" s="13" t="s">
        <v>36</v>
      </c>
      <c r="C10" s="14" t="s">
        <v>37</v>
      </c>
      <c r="D10" s="13" t="s">
        <v>38</v>
      </c>
      <c r="E10" s="15" t="s">
        <v>39</v>
      </c>
      <c r="F10" s="14" t="s">
        <v>40</v>
      </c>
      <c r="G10" s="16">
        <v>4800000</v>
      </c>
      <c r="H10" s="16">
        <v>480000</v>
      </c>
      <c r="I10" s="17">
        <f>G10+H10</f>
        <v>5280000</v>
      </c>
      <c r="J10" s="16">
        <v>5280000</v>
      </c>
      <c r="K10" s="13" t="s">
        <v>41</v>
      </c>
      <c r="L10" s="13" t="s">
        <v>42</v>
      </c>
      <c r="M10" s="19" t="str">
        <f>IF(G10="","",IF(AND(OR(I10&gt;=5000000,J10&gt;=5000000),K10="Tiền mặt"),"KHÔNG ĐƯỢC KHẤU TRỪ - VI PHẠM NĐ 181/2025","ĐỦ ĐIỀU KIỆN KHẤU TRỪ"))</f>
        <v>KHÔNG ĐƯỢC KHẤU TRỪ - VI PHẠM NĐ 181/2025</v>
      </c>
      <c r="N10" s="15" t="s">
        <v>43</v>
      </c>
    </row>
    <row r="11" ht="55" customHeight="1" spans="1:14" x14ac:dyDescent="0.25">
      <c r="A11" s="13">
        <v>3</v>
      </c>
      <c r="B11" s="13" t="s">
        <v>44</v>
      </c>
      <c r="C11" s="14" t="s">
        <v>45</v>
      </c>
      <c r="D11" s="13" t="s">
        <v>46</v>
      </c>
      <c r="E11" s="15" t="s">
        <v>47</v>
      </c>
      <c r="F11" s="14" t="s">
        <v>48</v>
      </c>
      <c r="G11" s="16">
        <v>2600000</v>
      </c>
      <c r="H11" s="16">
        <v>260000</v>
      </c>
      <c r="I11" s="17">
        <f>G11+H11</f>
        <v>2860000</v>
      </c>
      <c r="J11" s="16">
        <v>5720000</v>
      </c>
      <c r="K11" s="13" t="s">
        <v>41</v>
      </c>
      <c r="L11" s="13" t="s">
        <v>49</v>
      </c>
      <c r="M11" s="19" t="str">
        <f>IF(G11="","",IF(AND(OR(I11&gt;=5000000,J11&gt;=5000000),K11="Tiền mặt"),"KHÔNG ĐƯỢC KHẤU TRỪ - VI PHẠM NĐ 181/2025","ĐỦ ĐIỀU KIỆN KHẤU TRỪ"))</f>
        <v>KHÔNG ĐƯỢC KHẤU TRỪ - VI PHẠM NĐ 181/2025</v>
      </c>
      <c r="N11" s="15" t="s">
        <v>50</v>
      </c>
    </row>
    <row r="12" ht="40" customHeight="1" spans="1:14" x14ac:dyDescent="0.25">
      <c r="A12" s="13">
        <v>4</v>
      </c>
      <c r="B12" s="13" t="s">
        <v>51</v>
      </c>
      <c r="C12" s="14" t="s">
        <v>52</v>
      </c>
      <c r="D12" s="13" t="s">
        <v>53</v>
      </c>
      <c r="E12" s="15" t="s">
        <v>54</v>
      </c>
      <c r="F12" s="14" t="s">
        <v>55</v>
      </c>
      <c r="G12" s="16">
        <v>3500000</v>
      </c>
      <c r="H12" s="16">
        <v>350000</v>
      </c>
      <c r="I12" s="17">
        <f>G12+H12</f>
        <v>3850000</v>
      </c>
      <c r="J12" s="16">
        <v>3850000</v>
      </c>
      <c r="K12" s="13" t="s">
        <v>41</v>
      </c>
      <c r="L12" s="13" t="s">
        <v>56</v>
      </c>
      <c r="M12" s="18" t="str">
        <f>IF(G12="","",IF(AND(OR(I12&gt;=5000000,J12&gt;=5000000),K12="Tiền mặt"),"KHÔNG ĐƯỢC KHẤU TRỪ - VI PHẠM NĐ 181/2025","ĐỦ ĐIỀU KIỆN KHẤU TRỪ"))</f>
        <v>ĐỦ ĐIỀU KIỆN KHẤU TRỪ</v>
      </c>
      <c r="N12" s="15" t="s">
        <v>57</v>
      </c>
    </row>
    <row r="13" ht="55" customHeight="1" spans="1:14" x14ac:dyDescent="0.25">
      <c r="A13" s="13">
        <v>5</v>
      </c>
      <c r="B13" s="13" t="s">
        <v>58</v>
      </c>
      <c r="C13" s="14" t="s">
        <v>59</v>
      </c>
      <c r="D13" s="13" t="s">
        <v>60</v>
      </c>
      <c r="E13" s="15" t="s">
        <v>61</v>
      </c>
      <c r="F13" s="14" t="s">
        <v>62</v>
      </c>
      <c r="G13" s="16">
        <v>9500000</v>
      </c>
      <c r="H13" s="16">
        <v>950000</v>
      </c>
      <c r="I13" s="17">
        <f>G13+H13</f>
        <v>10450000</v>
      </c>
      <c r="J13" s="16">
        <v>10450000</v>
      </c>
      <c r="K13" s="13" t="s">
        <v>63</v>
      </c>
      <c r="L13" s="13" t="s">
        <v>64</v>
      </c>
      <c r="M13" s="18" t="str">
        <f>IF(G13="","",IF(AND(OR(I13&gt;=5000000,J13&gt;=5000000),K13="Tiền mặt"),"KHÔNG ĐƯỢC KHẤU TRỪ - VI PHẠM NĐ 181/2025","ĐỦ ĐIỀU KIỆN KHẤU TRỪ"))</f>
        <v>ĐỦ ĐIỀU KIỆN KHẤU TRỪ</v>
      </c>
      <c r="N13" s="15" t="s">
        <v>65</v>
      </c>
    </row>
    <row r="14" ht="25" customHeight="1" spans="1:14" x14ac:dyDescent="0.25">
      <c r="A14" s="20">
        <v>6</v>
      </c>
      <c r="B14" s="20" t="s">
        <v>66</v>
      </c>
      <c r="C14" s="21" t="s">
        <v>66</v>
      </c>
      <c r="D14" s="20" t="s">
        <v>66</v>
      </c>
      <c r="E14" s="22" t="s">
        <v>66</v>
      </c>
      <c r="F14" s="21" t="s">
        <v>66</v>
      </c>
      <c r="G14" s="23"/>
      <c r="H14" s="23"/>
      <c r="I14" s="16" t="str">
        <f>IF(G14="","",G14+H14)</f>
        <v/>
      </c>
      <c r="J14" s="23"/>
      <c r="K14" s="20" t="s">
        <v>66</v>
      </c>
      <c r="L14" s="20" t="s">
        <v>66</v>
      </c>
      <c r="M14" s="13" t="str">
        <f>IF(G14="","",IF(AND(OR(I14&gt;=5000000,J14&gt;=5000000),K14="Tiền mặt"),"KHÔNG ĐƯỢC KHẤU TRỪ - VI PHẠM NĐ 181/2025","ĐỦ ĐIỀU KIỆN KHẤU TRỪ"))</f>
        <v/>
      </c>
      <c r="N14" s="22" t="s">
        <v>66</v>
      </c>
    </row>
    <row r="15" ht="25" customHeight="1" spans="1:14" x14ac:dyDescent="0.25">
      <c r="A15" s="20">
        <v>7</v>
      </c>
      <c r="B15" s="20" t="s">
        <v>66</v>
      </c>
      <c r="C15" s="21" t="s">
        <v>66</v>
      </c>
      <c r="D15" s="20" t="s">
        <v>66</v>
      </c>
      <c r="E15" s="22" t="s">
        <v>66</v>
      </c>
      <c r="F15" s="21" t="s">
        <v>66</v>
      </c>
      <c r="G15" s="23"/>
      <c r="H15" s="23"/>
      <c r="I15" s="16" t="str">
        <f>IF(G15="","",G15+H15)</f>
        <v/>
      </c>
      <c r="J15" s="23"/>
      <c r="K15" s="20" t="s">
        <v>66</v>
      </c>
      <c r="L15" s="20" t="s">
        <v>66</v>
      </c>
      <c r="M15" s="13" t="str">
        <f>IF(G15="","",IF(AND(OR(I15&gt;=5000000,J15&gt;=5000000),K15="Tiền mặt"),"KHÔNG ĐƯỢC KHẤU TRỪ - VI PHẠM NĐ 181/2025","ĐỦ ĐIỀU KIỆN KHẤU TRỪ"))</f>
        <v/>
      </c>
      <c r="N15" s="22" t="s">
        <v>66</v>
      </c>
    </row>
    <row r="16" ht="25" customHeight="1" spans="1:14" x14ac:dyDescent="0.25">
      <c r="A16" s="20">
        <v>8</v>
      </c>
      <c r="B16" s="20" t="s">
        <v>66</v>
      </c>
      <c r="C16" s="21" t="s">
        <v>66</v>
      </c>
      <c r="D16" s="20" t="s">
        <v>66</v>
      </c>
      <c r="E16" s="22" t="s">
        <v>66</v>
      </c>
      <c r="F16" s="21" t="s">
        <v>66</v>
      </c>
      <c r="G16" s="23"/>
      <c r="H16" s="23"/>
      <c r="I16" s="16" t="str">
        <f>IF(G16="","",G16+H16)</f>
        <v/>
      </c>
      <c r="J16" s="23"/>
      <c r="K16" s="20" t="s">
        <v>66</v>
      </c>
      <c r="L16" s="20" t="s">
        <v>66</v>
      </c>
      <c r="M16" s="13" t="str">
        <f>IF(G16="","",IF(AND(OR(I16&gt;=5000000,J16&gt;=5000000),K16="Tiền mặt"),"KHÔNG ĐƯỢC KHẤU TRỪ - VI PHẠM NĐ 181/2025","ĐỦ ĐIỀU KIỆN KHẤU TRỪ"))</f>
        <v/>
      </c>
      <c r="N16" s="22" t="s">
        <v>66</v>
      </c>
    </row>
    <row r="17" ht="25" customHeight="1" spans="1:14" x14ac:dyDescent="0.25">
      <c r="A17" s="20">
        <v>9</v>
      </c>
      <c r="B17" s="20" t="s">
        <v>66</v>
      </c>
      <c r="C17" s="21" t="s">
        <v>66</v>
      </c>
      <c r="D17" s="20" t="s">
        <v>66</v>
      </c>
      <c r="E17" s="22" t="s">
        <v>66</v>
      </c>
      <c r="F17" s="21" t="s">
        <v>66</v>
      </c>
      <c r="G17" s="23"/>
      <c r="H17" s="23"/>
      <c r="I17" s="16" t="str">
        <f>IF(G17="","",G17+H17)</f>
        <v/>
      </c>
      <c r="J17" s="23"/>
      <c r="K17" s="20" t="s">
        <v>66</v>
      </c>
      <c r="L17" s="20" t="s">
        <v>66</v>
      </c>
      <c r="M17" s="13" t="str">
        <f>IF(G17="","",IF(AND(OR(I17&gt;=5000000,J17&gt;=5000000),K17="Tiền mặt"),"KHÔNG ĐƯỢC KHẤU TRỪ - VI PHẠM NĐ 181/2025","ĐỦ ĐIỀU KIỆN KHẤU TRỪ"))</f>
        <v/>
      </c>
      <c r="N17" s="22" t="s">
        <v>66</v>
      </c>
    </row>
    <row r="18" ht="25" customHeight="1" spans="1:14" x14ac:dyDescent="0.25">
      <c r="A18" s="20">
        <v>10</v>
      </c>
      <c r="B18" s="20" t="s">
        <v>66</v>
      </c>
      <c r="C18" s="21" t="s">
        <v>66</v>
      </c>
      <c r="D18" s="20" t="s">
        <v>66</v>
      </c>
      <c r="E18" s="22" t="s">
        <v>66</v>
      </c>
      <c r="F18" s="21" t="s">
        <v>66</v>
      </c>
      <c r="G18" s="23"/>
      <c r="H18" s="23"/>
      <c r="I18" s="16" t="str">
        <f>IF(G18="","",G18+H18)</f>
        <v/>
      </c>
      <c r="J18" s="23"/>
      <c r="K18" s="20" t="s">
        <v>66</v>
      </c>
      <c r="L18" s="20" t="s">
        <v>66</v>
      </c>
      <c r="M18" s="13" t="str">
        <f>IF(G18="","",IF(AND(OR(I18&gt;=5000000,J18&gt;=5000000),K18="Tiền mặt"),"KHÔNG ĐƯỢC KHẤU TRỪ - VI PHẠM NĐ 181/2025","ĐỦ ĐIỀU KIỆN KHẤU TRỪ"))</f>
        <v/>
      </c>
      <c r="N18" s="22" t="s">
        <v>66</v>
      </c>
    </row>
    <row r="19" ht="25" customHeight="1" spans="1:14" x14ac:dyDescent="0.25">
      <c r="A19" s="20">
        <v>11</v>
      </c>
      <c r="B19" s="20" t="s">
        <v>66</v>
      </c>
      <c r="C19" s="21" t="s">
        <v>66</v>
      </c>
      <c r="D19" s="20" t="s">
        <v>66</v>
      </c>
      <c r="E19" s="22" t="s">
        <v>66</v>
      </c>
      <c r="F19" s="21" t="s">
        <v>66</v>
      </c>
      <c r="G19" s="23"/>
      <c r="H19" s="23"/>
      <c r="I19" s="16" t="str">
        <f>IF(G19="","",G19+H19)</f>
        <v/>
      </c>
      <c r="J19" s="23"/>
      <c r="K19" s="20" t="s">
        <v>66</v>
      </c>
      <c r="L19" s="20" t="s">
        <v>66</v>
      </c>
      <c r="M19" s="13" t="str">
        <f>IF(G19="","",IF(AND(OR(I19&gt;=5000000,J19&gt;=5000000),K19="Tiền mặt"),"KHÔNG ĐƯỢC KHẤU TRỪ - VI PHẠM NĐ 181/2025","ĐỦ ĐIỀU KIỆN KHẤU TRỪ"))</f>
        <v/>
      </c>
      <c r="N19" s="22" t="s">
        <v>66</v>
      </c>
    </row>
    <row r="20" ht="25" customHeight="1" spans="1:14" x14ac:dyDescent="0.25">
      <c r="A20" s="20">
        <v>12</v>
      </c>
      <c r="B20" s="20" t="s">
        <v>66</v>
      </c>
      <c r="C20" s="21" t="s">
        <v>66</v>
      </c>
      <c r="D20" s="20" t="s">
        <v>66</v>
      </c>
      <c r="E20" s="22" t="s">
        <v>66</v>
      </c>
      <c r="F20" s="21" t="s">
        <v>66</v>
      </c>
      <c r="G20" s="23"/>
      <c r="H20" s="23"/>
      <c r="I20" s="16" t="str">
        <f>IF(G20="","",G20+H20)</f>
        <v/>
      </c>
      <c r="J20" s="23"/>
      <c r="K20" s="20" t="s">
        <v>66</v>
      </c>
      <c r="L20" s="20" t="s">
        <v>66</v>
      </c>
      <c r="M20" s="13" t="str">
        <f>IF(G20="","",IF(AND(OR(I20&gt;=5000000,J20&gt;=5000000),K20="Tiền mặt"),"KHÔNG ĐƯỢC KHẤU TRỪ - VI PHẠM NĐ 181/2025","ĐỦ ĐIỀU KIỆN KHẤU TRỪ"))</f>
        <v/>
      </c>
      <c r="N20" s="22" t="s">
        <v>66</v>
      </c>
    </row>
    <row r="21" ht="40" customHeight="1" spans="1:14" x14ac:dyDescent="0.25">
      <c r="A21" s="7" t="s">
        <v>66</v>
      </c>
      <c r="B21" s="6" t="s">
        <v>67</v>
      </c>
      <c r="C21" s="7" t="s">
        <v>66</v>
      </c>
      <c r="D21" s="7" t="s">
        <v>66</v>
      </c>
      <c r="E21" s="7" t="s">
        <v>68</v>
      </c>
      <c r="F21" s="7" t="s">
        <v>66</v>
      </c>
      <c r="G21" s="8">
        <f>SUM(G9:G20)</f>
        <v>26400000</v>
      </c>
      <c r="H21" s="8">
        <f>SUM(H9:H20)</f>
        <v>2640000</v>
      </c>
      <c r="I21" s="8">
        <f>SUM(I9:I20)</f>
        <v>29040000</v>
      </c>
      <c r="J21" s="7" t="s">
        <v>66</v>
      </c>
      <c r="K21" s="7" t="s">
        <v>66</v>
      </c>
      <c r="L21" s="7" t="s">
        <v>66</v>
      </c>
      <c r="M21" s="7" t="s">
        <v>66</v>
      </c>
      <c r="N21" s="7" t="s">
        <v>66</v>
      </c>
    </row>
    <row r="23" ht="22" customHeight="1" spans="10:14" x14ac:dyDescent="0.25">
      <c r="J23" s="24" t="s">
        <v>69</v>
      </c>
      <c r="K23" s="24"/>
      <c r="L23" s="24"/>
      <c r="M23" s="24"/>
      <c r="N23" s="24"/>
    </row>
    <row r="24" ht="22" customHeight="1" spans="1:14" x14ac:dyDescent="0.25">
      <c r="A24" s="1" t="s">
        <v>70</v>
      </c>
      <c r="B24" s="1"/>
      <c r="C24" s="1"/>
      <c r="D24" s="1"/>
      <c r="E24" s="1" t="s">
        <v>71</v>
      </c>
      <c r="F24" s="1"/>
      <c r="G24" s="1"/>
      <c r="H24" s="1"/>
      <c r="I24" s="1"/>
      <c r="J24" s="1" t="s">
        <v>72</v>
      </c>
      <c r="K24" s="1"/>
      <c r="L24" s="1"/>
      <c r="M24" s="1"/>
      <c r="N24" s="1"/>
    </row>
    <row r="25" ht="20" customHeight="1" spans="1:14" x14ac:dyDescent="0.25">
      <c r="A25" s="2" t="s">
        <v>73</v>
      </c>
      <c r="B25" s="2"/>
      <c r="C25" s="2"/>
      <c r="D25" s="2"/>
      <c r="E25" s="2" t="s">
        <v>73</v>
      </c>
      <c r="F25" s="2"/>
      <c r="G25" s="2"/>
      <c r="H25" s="2"/>
      <c r="I25" s="2"/>
      <c r="J25" s="2" t="s">
        <v>74</v>
      </c>
      <c r="K25" s="2"/>
      <c r="L25" s="2"/>
      <c r="M25" s="2"/>
      <c r="N25" s="2"/>
    </row>
  </sheetData>
  <mergeCells count="13">
    <mergeCell ref="A1:G1"/>
    <mergeCell ref="H1:N1"/>
    <mergeCell ref="A2:G2"/>
    <mergeCell ref="H2:N2"/>
    <mergeCell ref="A3:N3"/>
    <mergeCell ref="A4:N4"/>
    <mergeCell ref="J23:N23"/>
    <mergeCell ref="A24:D24"/>
    <mergeCell ref="E24:I24"/>
    <mergeCell ref="J24:N24"/>
    <mergeCell ref="A25:D25"/>
    <mergeCell ref="E25:I25"/>
    <mergeCell ref="J25:N25"/>
  </mergeCell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FormatPr defaultRowHeight="15" outlineLevelRow="0" outlineLevelCol="0" x14ac:dyDescent="55"/>
  <cols>
    <col min="1" max="1" width="8" customWidth="1"/>
    <col min="2" max="2" width="36" customWidth="1"/>
    <col min="3" max="3" width="62" customWidth="1"/>
    <col min="4" max="4" width="46" customWidth="1"/>
  </cols>
  <sheetData>
    <row r="1" ht="20" customHeight="1" spans="1:4" x14ac:dyDescent="0.25">
      <c r="A1" s="1" t="s">
        <v>0</v>
      </c>
      <c r="B1" s="1"/>
      <c r="C1" s="1" t="s">
        <v>1</v>
      </c>
      <c r="D1" s="1"/>
    </row>
    <row r="2" ht="19" customHeight="1" spans="1:4" x14ac:dyDescent="0.25">
      <c r="A2" s="2" t="s">
        <v>2</v>
      </c>
      <c r="B2" s="2"/>
      <c r="C2" s="3" t="s">
        <v>3</v>
      </c>
      <c r="D2" s="3"/>
    </row>
    <row r="3" ht="32" customHeight="1" spans="1:4" x14ac:dyDescent="0.25">
      <c r="A3" s="4" t="s">
        <v>75</v>
      </c>
      <c r="B3" s="4"/>
      <c r="C3" s="4"/>
      <c r="D3" s="4"/>
    </row>
    <row r="4" ht="22" customHeight="1" spans="1:4" x14ac:dyDescent="0.25">
      <c r="A4" s="5" t="s">
        <v>76</v>
      </c>
      <c r="B4" s="5"/>
      <c r="C4" s="5"/>
      <c r="D4" s="5"/>
    </row>
    <row r="6" ht="34" customHeight="1" spans="1:4" x14ac:dyDescent="0.25">
      <c r="A6" s="12" t="s">
        <v>14</v>
      </c>
      <c r="B6" s="12" t="s">
        <v>77</v>
      </c>
      <c r="C6" s="12" t="s">
        <v>78</v>
      </c>
      <c r="D6" s="12" t="s">
        <v>79</v>
      </c>
    </row>
    <row r="7" ht="70" customHeight="1" spans="1:4" x14ac:dyDescent="0.25">
      <c r="A7" s="25" t="s">
        <v>80</v>
      </c>
      <c r="B7" s="26" t="s">
        <v>81</v>
      </c>
      <c r="C7" s="27" t="s">
        <v>82</v>
      </c>
      <c r="D7" s="27" t="s">
        <v>83</v>
      </c>
    </row>
    <row r="8" ht="70" customHeight="1" spans="1:4" x14ac:dyDescent="0.25">
      <c r="A8" s="25" t="s">
        <v>84</v>
      </c>
      <c r="B8" s="26" t="s">
        <v>85</v>
      </c>
      <c r="C8" s="27" t="s">
        <v>86</v>
      </c>
      <c r="D8" s="28" t="s">
        <v>87</v>
      </c>
    </row>
    <row r="9" ht="70" customHeight="1" spans="1:4" x14ac:dyDescent="0.25">
      <c r="A9" s="25" t="s">
        <v>88</v>
      </c>
      <c r="B9" s="26" t="s">
        <v>89</v>
      </c>
      <c r="C9" s="27" t="s">
        <v>90</v>
      </c>
      <c r="D9" s="27" t="s">
        <v>91</v>
      </c>
    </row>
    <row r="10" ht="55" customHeight="1" spans="1:4" x14ac:dyDescent="0.25">
      <c r="A10" s="25" t="s">
        <v>92</v>
      </c>
      <c r="B10" s="26" t="s">
        <v>93</v>
      </c>
      <c r="C10" s="27" t="s">
        <v>94</v>
      </c>
      <c r="D10" s="28" t="s">
        <v>95</v>
      </c>
    </row>
    <row r="11" ht="55" customHeight="1" spans="1:4" x14ac:dyDescent="0.25">
      <c r="A11" s="25" t="s">
        <v>96</v>
      </c>
      <c r="B11" s="26" t="s">
        <v>97</v>
      </c>
      <c r="C11" s="27" t="s">
        <v>98</v>
      </c>
      <c r="D11" s="27" t="s">
        <v>99</v>
      </c>
    </row>
    <row r="12" ht="70" customHeight="1" spans="1:4" x14ac:dyDescent="0.25">
      <c r="A12" s="25" t="s">
        <v>100</v>
      </c>
      <c r="B12" s="26" t="s">
        <v>101</v>
      </c>
      <c r="C12" s="27" t="s">
        <v>102</v>
      </c>
      <c r="D12" s="28" t="s">
        <v>103</v>
      </c>
    </row>
  </sheetData>
  <mergeCells count="6">
    <mergeCell ref="A1:B1"/>
    <mergeCell ref="C1:D1"/>
    <mergeCell ref="A2:B2"/>
    <mergeCell ref="C2:D2"/>
    <mergeCell ref="A3:D3"/>
    <mergeCell ref="A4:D4"/>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Bang_Kiem_HD_5Trieu</vt:lpstr>
      <vt:lpstr>Huong_Dan_Phap_Ly_ND181</vt:lpstr>
    </vt:vector>
  </TitlesOfParts>
  <Company>CÔNG TY TNHH VERATAX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CÔNG TY TNHH VERATAX (MST: 0319110896)</dc:creator>
  <dc:title/>
  <dc:subject/>
  <dc:description/>
  <cp:keywords/>
  <cp:category/>
  <cp:lastModifiedBy>Unknown</cp:lastModifiedBy>
  <dcterms:created xsi:type="dcterms:W3CDTF">2026-10-31T05:57:38Z</dcterms:created>
  <dcterms:modified xsi:type="dcterms:W3CDTF">2026-10-31T05:57:38Z</dcterms:modified>
</cp:coreProperties>
</file>